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<sst xmlns="http://schemas.openxmlformats.org/spreadsheetml/2006/main" count="34" uniqueCount="34">
  <si>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</si>
  <si>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</si>
  <si>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</si>
  <si>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</si>
  <si>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</si>
  <si>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</si>
  <si>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</si>
  <si>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</si>
  <si>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</si>
  <si>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</si>
  <si>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</si>
  <si>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</si>
  <si>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</si>
  <si>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</si>
  <si>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</si>
  <si>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</si>
  <si>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</si>
  <si>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</si>
  <si>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</si>
  <si>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</si>
  <si>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</si>
  <si>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</si>
  <si>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</si>
  <si>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</si>
  <si>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</si>
  <si>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</si>
  <si>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</si>
  <si>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</si>
  <si>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</si>
  <si>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</si>
  <si>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</si>
  <si>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</si>
  <si>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</si>
  <si>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>Структура та обсяг бюджетних коштів ГУ ДФС у Львівській області, затверджених кошторисом на 2018 рік станом на 01.09.2018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</si>
</sst>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1">
      <selection activeCell="C5" sqref="C5:D28"/>
    </sheetView>
  </sheetViews>
  <sheetFormatPr defaultColWidth="9.00390625" defaultRowHeight="12.75"/>
  <cols>
    <col min="1" max="1" width="53.875" style="2" customWidth="1"/>
    <col min="2" max="2" width="9.75390625" style="2" customWidth="1"/>
    <col min="3" max="3" width="18.625" style="2" customWidth="1"/>
    <col min="4" max="4" width="15.125" style="2" customWidth="1"/>
    <col min="5" max="16384" width="9.125" style="2" customWidth="1"/>
  </cols>
  <sheetData>
    <row r="2" spans="1:4" ht="58.5" customHeight="1">
      <c r="A2" s="21" t="s">
        <v>33</v>
      </c>
      <c r="B2" s="21"/>
      <c r="C2" s="21"/>
      <c r="D2" s="21"/>
    </row>
    <row r="3" ht="19.5" thickBot="1">
      <c r="A3" s="1"/>
    </row>
    <row r="4" spans="1:4" s="7" customFormat="1" ht="32.25" thickBot="1">
      <c r="A4" s="3"/>
      <c r="B4" s="4" t="s">
        <v>0</v>
      </c>
      <c r="C4" s="5" t="s">
        <v>1</v>
      </c>
      <c r="D4" s="6" t="s">
        <v>2</v>
      </c>
    </row>
    <row r="5" spans="1:4" s="7" customFormat="1" ht="16.5" thickBot="1">
      <c r="A5" s="8" t="s">
        <v>3</v>
      </c>
      <c r="B5" s="8" t="s">
        <v>4</v>
      </c>
      <c r="C5" s="22">
        <f>C6+C25</f>
        <v>266061029</v>
      </c>
      <c r="D5" s="22">
        <f>D6+D25</f>
        <v>9804780</v>
      </c>
    </row>
    <row r="6" spans="1:4" s="7" customFormat="1" ht="16.5" thickBot="1">
      <c r="A6" s="8" t="s">
        <v>5</v>
      </c>
      <c r="B6" s="8">
        <v>2000</v>
      </c>
      <c r="C6" s="22">
        <f>C7+C12+C22+C24</f>
        <v>247521029</v>
      </c>
      <c r="D6" s="22">
        <f>D7+D12+D22+D24</f>
        <v>9804780</v>
      </c>
    </row>
    <row r="7" spans="1:4" s="7" customFormat="1" ht="16.5" thickBot="1">
      <c r="A7" s="9" t="s">
        <v>6</v>
      </c>
      <c r="B7" s="10">
        <v>2100</v>
      </c>
      <c r="C7" s="23">
        <f>C8+C11</f>
        <v>213902911</v>
      </c>
      <c r="D7" s="23">
        <f>D8+D11</f>
        <v>0</v>
      </c>
    </row>
    <row r="8" spans="1:4" s="7" customFormat="1" ht="16.5" thickBot="1">
      <c r="A8" s="9" t="s">
        <v>7</v>
      </c>
      <c r="B8" s="10">
        <v>2110</v>
      </c>
      <c r="C8" s="23">
        <f>SUM(C9:C10)</f>
        <v>175427720</v>
      </c>
      <c r="D8" s="23">
        <f>SUM(D9:D10)</f>
        <v>0</v>
      </c>
    </row>
    <row r="9" spans="1:4" s="7" customFormat="1" ht="16.5" thickBot="1">
      <c r="A9" s="11" t="s">
        <v>8</v>
      </c>
      <c r="B9" s="12">
        <v>2111</v>
      </c>
      <c r="C9" s="24">
        <f>149305368</f>
        <v>149305368</v>
      </c>
      <c r="D9" s="24"/>
    </row>
    <row r="10" spans="1:4" s="7" customFormat="1" ht="16.5" thickBot="1">
      <c r="A10" s="11" t="s">
        <v>9</v>
      </c>
      <c r="B10" s="12">
        <v>2112</v>
      </c>
      <c r="C10" s="24">
        <f>26372352-250000</f>
        <v>26122352</v>
      </c>
      <c r="D10" s="24"/>
    </row>
    <row r="11" spans="1:4" s="7" customFormat="1" ht="16.5" thickBot="1">
      <c r="A11" s="9" t="s">
        <v>10</v>
      </c>
      <c r="B11" s="10">
        <v>2120</v>
      </c>
      <c r="C11" s="23">
        <f>38649120-55000-118929</f>
        <v>38475191</v>
      </c>
      <c r="D11" s="23"/>
    </row>
    <row r="12" spans="1:4" s="7" customFormat="1" ht="16.5" thickBot="1">
      <c r="A12" s="9" t="s">
        <v>11</v>
      </c>
      <c r="B12" s="10">
        <v>2200</v>
      </c>
      <c r="C12" s="23">
        <f>C13+C14+C15+C16+C17+C21</f>
        <v>15984840</v>
      </c>
      <c r="D12" s="23">
        <f>D13+D14+D15+D16+D17</f>
        <v>9804780</v>
      </c>
    </row>
    <row r="13" spans="1:4" s="7" customFormat="1" ht="16.5" thickBot="1">
      <c r="A13" s="9" t="s">
        <v>12</v>
      </c>
      <c r="B13" s="10">
        <v>2210</v>
      </c>
      <c r="C13" s="23">
        <v>3016519</v>
      </c>
      <c r="D13" s="23"/>
    </row>
    <row r="14" spans="1:4" s="7" customFormat="1" ht="16.5" thickBot="1">
      <c r="A14" s="9" t="s">
        <v>13</v>
      </c>
      <c r="B14" s="10">
        <v>2220</v>
      </c>
      <c r="C14" s="23">
        <v>28800</v>
      </c>
      <c r="D14" s="23"/>
    </row>
    <row r="15" spans="1:4" s="7" customFormat="1" ht="16.5" thickBot="1">
      <c r="A15" s="9" t="s">
        <v>14</v>
      </c>
      <c r="B15" s="10">
        <v>2240</v>
      </c>
      <c r="C15" s="23">
        <f>4890780+21000</f>
        <v>4911780</v>
      </c>
      <c r="D15" s="23">
        <v>9546780</v>
      </c>
    </row>
    <row r="16" spans="1:4" s="7" customFormat="1" ht="16.5" thickBot="1">
      <c r="A16" s="9" t="s">
        <v>15</v>
      </c>
      <c r="B16" s="10">
        <v>2250</v>
      </c>
      <c r="C16" s="23">
        <v>304716</v>
      </c>
      <c r="D16" s="23">
        <v>258000</v>
      </c>
    </row>
    <row r="17" spans="1:4" s="7" customFormat="1" ht="16.5" thickBot="1">
      <c r="A17" s="9" t="s">
        <v>16</v>
      </c>
      <c r="B17" s="10">
        <v>2270</v>
      </c>
      <c r="C17" s="23">
        <f>SUM(C18:C20)</f>
        <v>7710850</v>
      </c>
      <c r="D17" s="23">
        <f>SUM(D18:D20)</f>
        <v>0</v>
      </c>
    </row>
    <row r="18" spans="1:4" s="7" customFormat="1" ht="16.5" thickBot="1">
      <c r="A18" s="11" t="s">
        <v>17</v>
      </c>
      <c r="B18" s="12">
        <v>2271</v>
      </c>
      <c r="C18" s="24">
        <v>2979939</v>
      </c>
      <c r="D18" s="24"/>
    </row>
    <row r="19" spans="1:4" s="7" customFormat="1" ht="16.5" thickBot="1">
      <c r="A19" s="13" t="s">
        <v>18</v>
      </c>
      <c r="B19" s="14">
        <v>2272</v>
      </c>
      <c r="C19" s="24">
        <v>173750</v>
      </c>
      <c r="D19" s="24"/>
    </row>
    <row r="20" spans="1:4" s="7" customFormat="1" ht="16.5" thickBot="1">
      <c r="A20" s="15" t="s">
        <v>19</v>
      </c>
      <c r="B20" s="16">
        <v>2273</v>
      </c>
      <c r="C20" s="25">
        <v>4557161</v>
      </c>
      <c r="D20" s="25"/>
    </row>
    <row r="21" spans="1:4" s="7" customFormat="1" ht="48" thickBot="1">
      <c r="A21" s="9" t="s">
        <v>32</v>
      </c>
      <c r="B21" s="10">
        <v>2282</v>
      </c>
      <c r="C21" s="23">
        <v>12175</v>
      </c>
      <c r="D21" s="23"/>
    </row>
    <row r="22" spans="1:4" s="7" customFormat="1" ht="16.5" thickBot="1">
      <c r="A22" s="9" t="s">
        <v>20</v>
      </c>
      <c r="B22" s="10">
        <v>2700</v>
      </c>
      <c r="C22" s="23">
        <f>C23</f>
        <v>157300</v>
      </c>
      <c r="D22" s="23">
        <f>D23</f>
        <v>0</v>
      </c>
    </row>
    <row r="23" spans="1:4" s="7" customFormat="1" ht="16.5" thickBot="1">
      <c r="A23" s="13" t="s">
        <v>21</v>
      </c>
      <c r="B23" s="14">
        <v>2730</v>
      </c>
      <c r="C23" s="24">
        <f>158000-700</f>
        <v>157300</v>
      </c>
      <c r="D23" s="23"/>
    </row>
    <row r="24" spans="1:4" s="7" customFormat="1" ht="16.5" thickBot="1">
      <c r="A24" s="17" t="s">
        <v>22</v>
      </c>
      <c r="B24" s="18">
        <v>2800</v>
      </c>
      <c r="C24" s="23">
        <f>17515978-40000</f>
        <v>17475978</v>
      </c>
      <c r="D24" s="23"/>
    </row>
    <row r="25" spans="1:4" s="7" customFormat="1" ht="16.5" thickBot="1">
      <c r="A25" s="19" t="s">
        <v>23</v>
      </c>
      <c r="B25" s="19">
        <v>3000</v>
      </c>
      <c r="C25" s="22">
        <f aca="true" t="shared" si="0" ref="C25:D27">C26</f>
        <v>18540000</v>
      </c>
      <c r="D25" s="22">
        <f t="shared" si="0"/>
        <v>0</v>
      </c>
    </row>
    <row r="26" spans="1:4" s="7" customFormat="1" ht="16.5" thickBot="1">
      <c r="A26" s="17" t="s">
        <v>24</v>
      </c>
      <c r="B26" s="18">
        <v>3100</v>
      </c>
      <c r="C26" s="23">
        <f t="shared" si="0"/>
        <v>18540000</v>
      </c>
      <c r="D26" s="23">
        <f t="shared" si="0"/>
        <v>0</v>
      </c>
    </row>
    <row r="27" spans="1:4" s="7" customFormat="1" ht="16.5" thickBot="1">
      <c r="A27" s="17" t="s">
        <v>25</v>
      </c>
      <c r="B27" s="18">
        <v>3130</v>
      </c>
      <c r="C27" s="23">
        <f t="shared" si="0"/>
        <v>18540000</v>
      </c>
      <c r="D27" s="23">
        <f t="shared" si="0"/>
        <v>0</v>
      </c>
    </row>
    <row r="28" spans="1:4" s="7" customFormat="1" ht="16.5" thickBot="1">
      <c r="A28" s="13" t="s">
        <v>26</v>
      </c>
      <c r="B28" s="14">
        <v>3132</v>
      </c>
      <c r="C28" s="24">
        <v>18540000</v>
      </c>
      <c r="D28" s="24"/>
    </row>
    <row r="29" ht="18.75">
      <c r="A29" s="1"/>
    </row>
    <row r="30" spans="1:4" ht="38.25" customHeight="1">
      <c r="A30" s="20" t="s">
        <v>27</v>
      </c>
      <c r="B30" s="20"/>
      <c r="C30" s="20"/>
      <c r="D30" s="20"/>
    </row>
    <row r="31" ht="28.5" customHeight="1">
      <c r="A31" s="1" t="s">
        <v>28</v>
      </c>
    </row>
    <row r="32" spans="1:4" ht="48" customHeight="1">
      <c r="A32" s="20" t="s">
        <v>29</v>
      </c>
      <c r="B32" s="20"/>
      <c r="C32" s="20"/>
      <c r="D32" s="20"/>
    </row>
    <row r="33" spans="1:4" ht="61.5" customHeight="1">
      <c r="A33" s="20" t="s">
        <v>30</v>
      </c>
      <c r="B33" s="20"/>
      <c r="C33" s="20"/>
      <c r="D33" s="20"/>
    </row>
    <row r="34" spans="1:4" ht="60" customHeight="1">
      <c r="A34" s="20" t="s">
        <v>31</v>
      </c>
      <c r="B34" s="20"/>
      <c r="C34" s="20"/>
      <c r="D34" s="20"/>
    </row>
  </sheetData>
  <mergeCells count="5">
    <mergeCell ref="A34:D34"/>
    <mergeCell ref="A2:D2"/>
    <mergeCell ref="A30:D30"/>
    <mergeCell ref="A32:D32"/>
    <mergeCell ref="A33:D33"/>
  </mergeCells>
  <printOptions/>
  <pageMargins left="0.58" right="0.17" top="0.42" bottom="0.4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2018-03-05T13:18:34Z</cp:lastPrinted>
  <dcterms:created xsi:type="dcterms:W3CDTF">2018-03-05T13:09:45Z</dcterms:created>
  <dcterms:modified xsi:type="dcterms:W3CDTF">2018-11-27T12:44:25Z</dcterms:modified>
  <cp:category/>
  <cp:version/>
  <cp:contentType/>
  <cp:contentStatus/>
</cp:coreProperties>
</file>